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6" i="1" l="1"/>
  <c r="AE14" i="1" l="1"/>
  <c r="AD14" i="1"/>
  <c r="AC14" i="1"/>
  <c r="AB14" i="1"/>
  <c r="AA14" i="1"/>
  <c r="Z14" i="1"/>
  <c r="Y14" i="1"/>
  <c r="X14" i="1"/>
  <c r="W14" i="1"/>
  <c r="V14" i="1"/>
  <c r="U14" i="1"/>
  <c r="T14" i="1"/>
  <c r="I19" i="1" s="1"/>
  <c r="N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G21" i="1" l="1"/>
  <c r="L19" i="1"/>
  <c r="M19" i="1"/>
  <c r="K19" i="1"/>
  <c r="O14" i="1"/>
  <c r="O18" i="1" s="1"/>
  <c r="O21" i="1" s="1"/>
  <c r="D15" i="1"/>
  <c r="F21" i="1"/>
  <c r="K18" i="1"/>
  <c r="E21" i="1"/>
  <c r="L18" i="1"/>
  <c r="H21" i="1"/>
  <c r="I18" i="1"/>
  <c r="L21" i="1" l="1"/>
  <c r="N14" i="1"/>
  <c r="N18" i="1" s="1"/>
  <c r="K21" i="1"/>
  <c r="M18" i="1"/>
  <c r="I21" i="1"/>
  <c r="N21" i="1" l="1"/>
  <c r="M21" i="1"/>
</calcChain>
</file>

<file path=xl/sharedStrings.xml><?xml version="1.0" encoding="utf-8"?>
<sst xmlns="http://schemas.openxmlformats.org/spreadsheetml/2006/main" count="91" uniqueCount="59">
  <si>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</si>
  <si>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</si>
  <si>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</si>
  <si>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</si>
  <si>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</si>
  <si>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</si>
  <si>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</si>
  <si>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</si>
  <si>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</si>
  <si>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</si>
  <si>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</si>
  <si>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</si>
  <si>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</si>
  <si>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</si>
  <si>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</si>
  <si>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</si>
  <si>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</si>
  <si>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</si>
  <si>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</si>
  <si>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</si>
  <si>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</si>
  <si>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</si>
  <si>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</si>
  <si>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</si>
  <si>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</si>
  <si>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</si>
  <si>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</si>
  <si>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</si>
  <si>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</si>
  <si>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</si>
  <si>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</si>
  <si>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</si>
  <si>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</si>
  <si>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</si>
  <si>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</si>
  <si>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</si>
  <si>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</si>
  <si>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2.  ottelu</t>
  </si>
  <si>
    <t>Seurat</t>
  </si>
  <si>
    <t>Pesä Ysit  2</t>
  </si>
  <si>
    <t>Emmi Simonen</t>
  </si>
  <si>
    <t>suomensarja</t>
  </si>
  <si>
    <t>9.</t>
  </si>
  <si>
    <t>6.11.1996   Kuusankoski</t>
  </si>
  <si>
    <t>KuPu = Kuusankosken Puhti  (1910),  kasvattajaseura</t>
  </si>
  <si>
    <t>Pesä Ysit = Pesä Ysit, Lappeenranta  (1976)</t>
  </si>
  <si>
    <t>18.05. 2014  Pesäkarhut - Pesä Ysit  2-0  (3-0, 3-0)</t>
  </si>
  <si>
    <t>21.05. 2014  Pesä Ysit - Räpsä  0-2  (1-3, 5-10)</t>
  </si>
  <si>
    <t>08.06. 2014  Pesä Ysit - KeKi  0-1  (3-3, 1-3)</t>
  </si>
  <si>
    <t>7.  ottelu</t>
  </si>
  <si>
    <t>8.</t>
  </si>
  <si>
    <t>HP</t>
  </si>
  <si>
    <t>HP = Haminan Palloilijat  (1928)</t>
  </si>
  <si>
    <t xml:space="preserve">Lyöty </t>
  </si>
  <si>
    <t xml:space="preserve">Tuotu </t>
  </si>
  <si>
    <t>17 v   6 kk 12 pv</t>
  </si>
  <si>
    <t>17 v   6 kk 15 pv</t>
  </si>
  <si>
    <t>17 v   7 kk   2 pv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</si>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</sst>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/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/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/>
    <xf numFmtId="0" fontId="1" fillId="8" borderId="1" xfId="0" applyFont="1" applyFill="1" applyBorder="1" applyAlignment="1"/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1" customWidth="1"/>
    <col min="4" max="4" width="12.71093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23" width="5.7109375" style="63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40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4">
        <v>2013</v>
      </c>
      <c r="C4" s="64"/>
      <c r="D4" s="65" t="s">
        <v>39</v>
      </c>
      <c r="E4" s="64"/>
      <c r="F4" s="66" t="s">
        <v>41</v>
      </c>
      <c r="G4" s="67"/>
      <c r="H4" s="68"/>
      <c r="I4" s="64"/>
      <c r="J4" s="64"/>
      <c r="K4" s="64"/>
      <c r="L4" s="64"/>
      <c r="M4" s="64"/>
      <c r="N4" s="69"/>
      <c r="O4" s="30">
        <v>0</v>
      </c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4">
        <v>2014</v>
      </c>
      <c r="C5" s="64"/>
      <c r="D5" s="65" t="s">
        <v>39</v>
      </c>
      <c r="E5" s="64"/>
      <c r="F5" s="66" t="s">
        <v>41</v>
      </c>
      <c r="G5" s="67"/>
      <c r="H5" s="68"/>
      <c r="I5" s="64"/>
      <c r="J5" s="64"/>
      <c r="K5" s="64"/>
      <c r="L5" s="64"/>
      <c r="M5" s="64"/>
      <c r="N5" s="69"/>
      <c r="O5" s="30">
        <v>0</v>
      </c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27">
        <v>2014</v>
      </c>
      <c r="C6" s="27" t="s">
        <v>42</v>
      </c>
      <c r="D6" s="28" t="s">
        <v>35</v>
      </c>
      <c r="E6" s="27">
        <v>20</v>
      </c>
      <c r="F6" s="27">
        <v>0</v>
      </c>
      <c r="G6" s="27">
        <v>12</v>
      </c>
      <c r="H6" s="27">
        <v>1</v>
      </c>
      <c r="I6" s="27">
        <v>27</v>
      </c>
      <c r="J6" s="27">
        <v>3</v>
      </c>
      <c r="K6" s="27">
        <v>7</v>
      </c>
      <c r="L6" s="27">
        <v>5</v>
      </c>
      <c r="M6" s="27">
        <v>12</v>
      </c>
      <c r="N6" s="29">
        <v>0.34599999999999997</v>
      </c>
      <c r="O6" s="30">
        <f>PRODUCT(I6/N6)</f>
        <v>78.034682080924867</v>
      </c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27">
        <v>2015</v>
      </c>
      <c r="C7" s="27" t="s">
        <v>42</v>
      </c>
      <c r="D7" s="28" t="s">
        <v>35</v>
      </c>
      <c r="E7" s="27">
        <v>24</v>
      </c>
      <c r="F7" s="27">
        <v>0</v>
      </c>
      <c r="G7" s="27">
        <v>14</v>
      </c>
      <c r="H7" s="27">
        <v>1</v>
      </c>
      <c r="I7" s="27">
        <v>66</v>
      </c>
      <c r="J7" s="27">
        <v>17</v>
      </c>
      <c r="K7" s="27">
        <v>16</v>
      </c>
      <c r="L7" s="27">
        <v>19</v>
      </c>
      <c r="M7" s="27">
        <v>14</v>
      </c>
      <c r="N7" s="29">
        <v>0.45829999999999999</v>
      </c>
      <c r="O7" s="30">
        <v>144</v>
      </c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27">
        <v>2016</v>
      </c>
      <c r="C8" s="27" t="s">
        <v>50</v>
      </c>
      <c r="D8" s="28" t="s">
        <v>35</v>
      </c>
      <c r="E8" s="27">
        <v>18</v>
      </c>
      <c r="F8" s="27">
        <v>0</v>
      </c>
      <c r="G8" s="27">
        <v>2</v>
      </c>
      <c r="H8" s="27">
        <v>2</v>
      </c>
      <c r="I8" s="27">
        <v>40</v>
      </c>
      <c r="J8" s="27">
        <v>21</v>
      </c>
      <c r="K8" s="27">
        <v>8</v>
      </c>
      <c r="L8" s="27">
        <v>9</v>
      </c>
      <c r="M8" s="27">
        <v>2</v>
      </c>
      <c r="N8" s="29">
        <v>0.45500000000000002</v>
      </c>
      <c r="O8" s="30">
        <v>88</v>
      </c>
      <c r="P8" s="27">
        <v>3</v>
      </c>
      <c r="Q8" s="27">
        <v>0</v>
      </c>
      <c r="R8" s="27">
        <v>0</v>
      </c>
      <c r="S8" s="27">
        <v>0</v>
      </c>
      <c r="T8" s="27">
        <v>7</v>
      </c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64">
        <v>2017</v>
      </c>
      <c r="C9" s="64"/>
      <c r="D9" s="65" t="s">
        <v>51</v>
      </c>
      <c r="E9" s="64"/>
      <c r="F9" s="66" t="s">
        <v>41</v>
      </c>
      <c r="G9" s="67"/>
      <c r="H9" s="68"/>
      <c r="I9" s="64"/>
      <c r="J9" s="64"/>
      <c r="K9" s="64"/>
      <c r="L9" s="64"/>
      <c r="M9" s="64"/>
      <c r="N9" s="69"/>
      <c r="O9" s="30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64">
        <v>2018</v>
      </c>
      <c r="C10" s="64"/>
      <c r="D10" s="65" t="s">
        <v>51</v>
      </c>
      <c r="E10" s="64"/>
      <c r="F10" s="66" t="s">
        <v>41</v>
      </c>
      <c r="G10" s="67"/>
      <c r="H10" s="68"/>
      <c r="I10" s="64"/>
      <c r="J10" s="64"/>
      <c r="K10" s="64"/>
      <c r="L10" s="64"/>
      <c r="M10" s="64"/>
      <c r="N10" s="69"/>
      <c r="O10" s="30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27">
        <v>2018</v>
      </c>
      <c r="C11" s="27" t="s">
        <v>50</v>
      </c>
      <c r="D11" s="28" t="s">
        <v>35</v>
      </c>
      <c r="E11" s="27">
        <v>26</v>
      </c>
      <c r="F11" s="27">
        <v>0</v>
      </c>
      <c r="G11" s="27">
        <v>21</v>
      </c>
      <c r="H11" s="27">
        <v>1</v>
      </c>
      <c r="I11" s="27">
        <v>59</v>
      </c>
      <c r="J11" s="27">
        <v>8</v>
      </c>
      <c r="K11" s="27">
        <v>6</v>
      </c>
      <c r="L11" s="27">
        <v>24</v>
      </c>
      <c r="M11" s="27">
        <v>21</v>
      </c>
      <c r="N11" s="29">
        <v>0.4244</v>
      </c>
      <c r="O11" s="30">
        <v>139</v>
      </c>
      <c r="P11" s="27">
        <v>3</v>
      </c>
      <c r="Q11" s="27">
        <v>0</v>
      </c>
      <c r="R11" s="27">
        <v>2</v>
      </c>
      <c r="S11" s="27">
        <v>0</v>
      </c>
      <c r="T11" s="27">
        <v>7</v>
      </c>
      <c r="U11" s="31"/>
      <c r="V11" s="31"/>
      <c r="W11" s="31"/>
      <c r="X11" s="31"/>
      <c r="Y11" s="31"/>
      <c r="Z11" s="27"/>
      <c r="AA11" s="27"/>
      <c r="AB11" s="32"/>
      <c r="AC11" s="27"/>
      <c r="AD11" s="27"/>
      <c r="AE11" s="27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27">
        <v>2019</v>
      </c>
      <c r="C12" s="27" t="s">
        <v>42</v>
      </c>
      <c r="D12" s="28" t="s">
        <v>35</v>
      </c>
      <c r="E12" s="27">
        <v>24</v>
      </c>
      <c r="F12" s="27">
        <v>0</v>
      </c>
      <c r="G12" s="27">
        <v>8</v>
      </c>
      <c r="H12" s="27">
        <v>4</v>
      </c>
      <c r="I12" s="27">
        <v>54</v>
      </c>
      <c r="J12" s="27">
        <v>22</v>
      </c>
      <c r="K12" s="27">
        <v>9</v>
      </c>
      <c r="L12" s="27">
        <v>15</v>
      </c>
      <c r="M12" s="27">
        <v>8</v>
      </c>
      <c r="N12" s="29">
        <v>0.3776223776223776</v>
      </c>
      <c r="O12" s="30">
        <v>143</v>
      </c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32"/>
      <c r="AC12" s="27"/>
      <c r="AD12" s="27"/>
      <c r="AE12" s="27"/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88">
        <v>2020</v>
      </c>
      <c r="C13" s="88"/>
      <c r="D13" s="89" t="s">
        <v>51</v>
      </c>
      <c r="E13" s="90"/>
      <c r="F13" s="91" t="s">
        <v>58</v>
      </c>
      <c r="G13" s="92"/>
      <c r="H13" s="93"/>
      <c r="I13" s="88"/>
      <c r="J13" s="88"/>
      <c r="K13" s="88"/>
      <c r="L13" s="88"/>
      <c r="M13" s="94"/>
      <c r="N13" s="88"/>
      <c r="O13" s="30"/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32"/>
      <c r="AC13" s="27"/>
      <c r="AD13" s="27"/>
      <c r="AE13" s="27"/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112</v>
      </c>
      <c r="F14" s="18">
        <f t="shared" si="0"/>
        <v>0</v>
      </c>
      <c r="G14" s="18">
        <f t="shared" si="0"/>
        <v>57</v>
      </c>
      <c r="H14" s="18">
        <f t="shared" si="0"/>
        <v>9</v>
      </c>
      <c r="I14" s="18">
        <f t="shared" si="0"/>
        <v>246</v>
      </c>
      <c r="J14" s="18">
        <f t="shared" si="0"/>
        <v>71</v>
      </c>
      <c r="K14" s="18">
        <f t="shared" si="0"/>
        <v>46</v>
      </c>
      <c r="L14" s="18">
        <f t="shared" si="0"/>
        <v>72</v>
      </c>
      <c r="M14" s="18">
        <f t="shared" si="0"/>
        <v>57</v>
      </c>
      <c r="N14" s="33">
        <f>PRODUCT(I14/O14)</f>
        <v>0.41551619769190212</v>
      </c>
      <c r="O14" s="34">
        <f t="shared" ref="O14:AE14" si="1">SUM(O4:O13)</f>
        <v>592.03468208092488</v>
      </c>
      <c r="P14" s="18">
        <f t="shared" si="1"/>
        <v>6</v>
      </c>
      <c r="Q14" s="18">
        <f t="shared" si="1"/>
        <v>0</v>
      </c>
      <c r="R14" s="18">
        <f t="shared" si="1"/>
        <v>2</v>
      </c>
      <c r="S14" s="18">
        <f t="shared" si="1"/>
        <v>0</v>
      </c>
      <c r="T14" s="18">
        <f t="shared" si="1"/>
        <v>14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24"/>
      <c r="AH14" s="24"/>
      <c r="AI14" s="24"/>
      <c r="AJ14" s="24"/>
      <c r="AK14" s="7"/>
    </row>
    <row r="15" spans="1:37" ht="15" customHeight="1" x14ac:dyDescent="0.2">
      <c r="A15" s="1"/>
      <c r="B15" s="28" t="s">
        <v>2</v>
      </c>
      <c r="C15" s="35"/>
      <c r="D15" s="36">
        <f>SUM(F14:H14)+((I14-F14-G14)/3)+(E14/3)+(Z14*25)+(AA14*25)+(AB14*10)+(AC14*25)+(AD14*20)+(AE14*15)</f>
        <v>166.33333333333334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8"/>
      <c r="AE15" s="1"/>
      <c r="AF15" s="23"/>
      <c r="AG15" s="24"/>
      <c r="AH15" s="24"/>
      <c r="AI15" s="24"/>
      <c r="AJ15" s="24"/>
      <c r="AK15" s="7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39"/>
      <c r="P16" s="1"/>
      <c r="Q16" s="40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24"/>
      <c r="AH16" s="24"/>
      <c r="AI16" s="24"/>
      <c r="AJ16" s="24"/>
      <c r="AK16" s="7"/>
    </row>
    <row r="17" spans="1:37" s="9" customFormat="1" ht="15" customHeight="1" x14ac:dyDescent="0.25">
      <c r="A17" s="1"/>
      <c r="B17" s="22" t="s">
        <v>16</v>
      </c>
      <c r="C17" s="41"/>
      <c r="D17" s="41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27</v>
      </c>
      <c r="L17" s="18" t="s">
        <v>28</v>
      </c>
      <c r="M17" s="18" t="s">
        <v>29</v>
      </c>
      <c r="N17" s="18" t="s">
        <v>23</v>
      </c>
      <c r="O17" s="25"/>
      <c r="P17" s="42" t="s">
        <v>34</v>
      </c>
      <c r="Q17" s="12"/>
      <c r="R17" s="12"/>
      <c r="S17" s="12"/>
      <c r="T17" s="43"/>
      <c r="U17" s="43"/>
      <c r="V17" s="43"/>
      <c r="W17" s="43"/>
      <c r="X17" s="43"/>
      <c r="Y17" s="12"/>
      <c r="Z17" s="12"/>
      <c r="AA17" s="12"/>
      <c r="AB17" s="12"/>
      <c r="AC17" s="12"/>
      <c r="AD17" s="12"/>
      <c r="AE17" s="44"/>
      <c r="AF17" s="23"/>
      <c r="AG17" s="8"/>
      <c r="AH17" s="24"/>
      <c r="AI17" s="24"/>
      <c r="AJ17" s="24"/>
      <c r="AK17" s="7"/>
    </row>
    <row r="18" spans="1:37" ht="15" customHeight="1" x14ac:dyDescent="0.2">
      <c r="A18" s="1"/>
      <c r="B18" s="42" t="s">
        <v>17</v>
      </c>
      <c r="C18" s="12"/>
      <c r="D18" s="44"/>
      <c r="E18" s="27">
        <f>PRODUCT(E14)</f>
        <v>112</v>
      </c>
      <c r="F18" s="27">
        <f>PRODUCT(F14)</f>
        <v>0</v>
      </c>
      <c r="G18" s="27">
        <f>PRODUCT(G14)</f>
        <v>57</v>
      </c>
      <c r="H18" s="27">
        <f>PRODUCT(H14)</f>
        <v>9</v>
      </c>
      <c r="I18" s="27">
        <f>PRODUCT(I14)</f>
        <v>246</v>
      </c>
      <c r="J18" s="1"/>
      <c r="K18" s="45">
        <f>PRODUCT((F18+G18)/E18)</f>
        <v>0.5089285714285714</v>
      </c>
      <c r="L18" s="45">
        <f>PRODUCT(H18/E18)</f>
        <v>8.0357142857142863E-2</v>
      </c>
      <c r="M18" s="45">
        <f>PRODUCT(I18/E18)</f>
        <v>2.1964285714285716</v>
      </c>
      <c r="N18" s="29">
        <f>PRODUCT(N14)</f>
        <v>0.41551619769190212</v>
      </c>
      <c r="O18" s="25">
        <f>PRODUCT(O14)</f>
        <v>592.03468208092488</v>
      </c>
      <c r="P18" s="70" t="s">
        <v>21</v>
      </c>
      <c r="Q18" s="71"/>
      <c r="R18" s="72" t="s">
        <v>46</v>
      </c>
      <c r="S18" s="72"/>
      <c r="T18" s="72"/>
      <c r="U18" s="72"/>
      <c r="V18" s="72"/>
      <c r="W18" s="72"/>
      <c r="X18" s="72"/>
      <c r="Y18" s="72"/>
      <c r="Z18" s="72"/>
      <c r="AA18" s="73" t="s">
        <v>36</v>
      </c>
      <c r="AB18" s="73"/>
      <c r="AC18" s="74" t="s">
        <v>55</v>
      </c>
      <c r="AD18" s="73"/>
      <c r="AE18" s="75"/>
      <c r="AF18" s="23"/>
      <c r="AG18" s="24"/>
      <c r="AH18" s="24"/>
      <c r="AI18" s="24"/>
      <c r="AJ18" s="24"/>
      <c r="AK18" s="7"/>
    </row>
    <row r="19" spans="1:37" ht="15" customHeight="1" x14ac:dyDescent="0.2">
      <c r="A19" s="1"/>
      <c r="B19" s="46" t="s">
        <v>18</v>
      </c>
      <c r="C19" s="47"/>
      <c r="D19" s="48"/>
      <c r="E19" s="27">
        <f>PRODUCT(P14)</f>
        <v>6</v>
      </c>
      <c r="F19" s="27">
        <f t="shared" ref="F19:I19" si="2">PRODUCT(Q14)</f>
        <v>0</v>
      </c>
      <c r="G19" s="27">
        <f t="shared" si="2"/>
        <v>2</v>
      </c>
      <c r="H19" s="27">
        <f t="shared" si="2"/>
        <v>0</v>
      </c>
      <c r="I19" s="27">
        <f t="shared" si="2"/>
        <v>14</v>
      </c>
      <c r="J19" s="1"/>
      <c r="K19" s="45">
        <f>PRODUCT((F19+G19)/E19)</f>
        <v>0.33333333333333331</v>
      </c>
      <c r="L19" s="45">
        <f>PRODUCT(H19/E19)</f>
        <v>0</v>
      </c>
      <c r="M19" s="45">
        <f>PRODUCT(I19/E19)</f>
        <v>2.3333333333333335</v>
      </c>
      <c r="N19" s="29">
        <f>PRODUCT(I19/O19)</f>
        <v>0.46666666666666667</v>
      </c>
      <c r="O19" s="30">
        <v>30</v>
      </c>
      <c r="P19" s="76" t="s">
        <v>53</v>
      </c>
      <c r="Q19" s="77"/>
      <c r="R19" s="78" t="s">
        <v>47</v>
      </c>
      <c r="S19" s="78"/>
      <c r="T19" s="78"/>
      <c r="U19" s="78"/>
      <c r="V19" s="78"/>
      <c r="W19" s="78"/>
      <c r="X19" s="78"/>
      <c r="Y19" s="78"/>
      <c r="Z19" s="78"/>
      <c r="AA19" s="79" t="s">
        <v>37</v>
      </c>
      <c r="AB19" s="79"/>
      <c r="AC19" s="80" t="s">
        <v>56</v>
      </c>
      <c r="AD19" s="79"/>
      <c r="AE19" s="81"/>
      <c r="AF19" s="23"/>
      <c r="AG19" s="1"/>
      <c r="AH19" s="24"/>
      <c r="AI19" s="24"/>
      <c r="AJ19" s="24"/>
      <c r="AK19" s="7"/>
    </row>
    <row r="20" spans="1:37" ht="15" customHeight="1" x14ac:dyDescent="0.2">
      <c r="A20" s="1"/>
      <c r="B20" s="49" t="s">
        <v>19</v>
      </c>
      <c r="C20" s="50"/>
      <c r="D20" s="51"/>
      <c r="E20" s="31"/>
      <c r="F20" s="31"/>
      <c r="G20" s="31"/>
      <c r="H20" s="31"/>
      <c r="I20" s="31"/>
      <c r="J20" s="1"/>
      <c r="K20" s="52"/>
      <c r="L20" s="52"/>
      <c r="M20" s="52"/>
      <c r="N20" s="53"/>
      <c r="O20" s="25"/>
      <c r="P20" s="76" t="s">
        <v>54</v>
      </c>
      <c r="Q20" s="77"/>
      <c r="R20" s="78" t="s">
        <v>48</v>
      </c>
      <c r="S20" s="78"/>
      <c r="T20" s="78"/>
      <c r="U20" s="78"/>
      <c r="V20" s="78"/>
      <c r="W20" s="78"/>
      <c r="X20" s="78"/>
      <c r="Y20" s="78"/>
      <c r="Z20" s="78"/>
      <c r="AA20" s="79" t="s">
        <v>49</v>
      </c>
      <c r="AB20" s="79"/>
      <c r="AC20" s="80" t="s">
        <v>57</v>
      </c>
      <c r="AD20" s="79"/>
      <c r="AE20" s="81"/>
      <c r="AF20" s="23"/>
      <c r="AG20" s="1"/>
      <c r="AH20" s="24"/>
      <c r="AI20" s="24"/>
      <c r="AJ20" s="24"/>
      <c r="AK20" s="7"/>
    </row>
    <row r="21" spans="1:37" ht="15" customHeight="1" x14ac:dyDescent="0.2">
      <c r="A21" s="1"/>
      <c r="B21" s="54" t="s">
        <v>20</v>
      </c>
      <c r="C21" s="55"/>
      <c r="D21" s="56"/>
      <c r="E21" s="18">
        <f>SUM(E18:E20)</f>
        <v>118</v>
      </c>
      <c r="F21" s="18">
        <f>SUM(F18:F20)</f>
        <v>0</v>
      </c>
      <c r="G21" s="18">
        <f>SUM(G18:G20)</f>
        <v>59</v>
      </c>
      <c r="H21" s="18">
        <f>SUM(H18:H20)</f>
        <v>9</v>
      </c>
      <c r="I21" s="18">
        <f>SUM(I18:I20)</f>
        <v>260</v>
      </c>
      <c r="J21" s="1"/>
      <c r="K21" s="57">
        <f>PRODUCT((F21+G21)/E21)</f>
        <v>0.5</v>
      </c>
      <c r="L21" s="57">
        <f>PRODUCT(H21/E21)</f>
        <v>7.6271186440677971E-2</v>
      </c>
      <c r="M21" s="57">
        <f>PRODUCT(I21/E21)</f>
        <v>2.2033898305084745</v>
      </c>
      <c r="N21" s="33">
        <f>PRODUCT(I21/O21)</f>
        <v>0.41798312455859937</v>
      </c>
      <c r="O21" s="25">
        <f>SUM(O18:O20)</f>
        <v>622.03468208092488</v>
      </c>
      <c r="P21" s="82" t="s">
        <v>22</v>
      </c>
      <c r="Q21" s="83"/>
      <c r="R21" s="84"/>
      <c r="S21" s="84"/>
      <c r="T21" s="84"/>
      <c r="U21" s="84"/>
      <c r="V21" s="84"/>
      <c r="W21" s="84"/>
      <c r="X21" s="84"/>
      <c r="Y21" s="84"/>
      <c r="Z21" s="84"/>
      <c r="AA21" s="85"/>
      <c r="AB21" s="85"/>
      <c r="AC21" s="86"/>
      <c r="AD21" s="85"/>
      <c r="AE21" s="87"/>
      <c r="AF21" s="23"/>
      <c r="AG21" s="1"/>
      <c r="AH21" s="8"/>
      <c r="AI21" s="8"/>
      <c r="AJ21" s="8"/>
      <c r="AK21" s="7"/>
    </row>
    <row r="22" spans="1:37" ht="15" customHeight="1" x14ac:dyDescent="0.25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7"/>
      <c r="O22" s="25"/>
      <c r="P22" s="1"/>
      <c r="Q22" s="40"/>
      <c r="R22" s="1"/>
      <c r="S22" s="1"/>
      <c r="T22" s="25"/>
      <c r="U22" s="25"/>
      <c r="V22" s="58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1"/>
      <c r="AH22" s="24"/>
      <c r="AI22" s="24"/>
      <c r="AJ22" s="24"/>
      <c r="AK22" s="7"/>
    </row>
    <row r="23" spans="1:37" ht="15" customHeight="1" x14ac:dyDescent="0.25">
      <c r="A23" s="1"/>
      <c r="B23" s="1" t="s">
        <v>38</v>
      </c>
      <c r="C23" s="1"/>
      <c r="D23" s="1" t="s">
        <v>44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25"/>
      <c r="P23" s="1"/>
      <c r="Q23" s="40"/>
      <c r="R23" s="1"/>
      <c r="S23" s="1"/>
      <c r="T23" s="25"/>
      <c r="U23" s="25"/>
      <c r="V23" s="58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25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58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 t="s">
        <v>52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58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0"/>
      <c r="O27" s="25"/>
      <c r="P27" s="1"/>
      <c r="Q27" s="40"/>
      <c r="R27" s="1"/>
      <c r="S27" s="1"/>
      <c r="T27" s="25"/>
      <c r="U27" s="25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0"/>
      <c r="O28" s="25"/>
      <c r="P28" s="1"/>
      <c r="Q28" s="40"/>
      <c r="R28" s="1"/>
      <c r="S28" s="1"/>
      <c r="T28" s="25"/>
      <c r="U28" s="25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s="60" customFormat="1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9"/>
      <c r="N29" s="59"/>
      <c r="O29" s="25"/>
      <c r="P29" s="1"/>
      <c r="Q29" s="40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s="60" customFormat="1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59"/>
      <c r="N30" s="59"/>
      <c r="O30" s="25"/>
      <c r="P30" s="1"/>
      <c r="Q30" s="40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s="60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58"/>
      <c r="W31" s="58"/>
      <c r="X31" s="25"/>
      <c r="Y31" s="25"/>
      <c r="Z31" s="25"/>
      <c r="AA31" s="25"/>
      <c r="AB31" s="25"/>
      <c r="AC31" s="25"/>
      <c r="AD31" s="25"/>
      <c r="AE31" s="25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58"/>
      <c r="W32" s="58"/>
      <c r="X32" s="25"/>
      <c r="Y32" s="25"/>
      <c r="Z32" s="25"/>
      <c r="AA32" s="25"/>
      <c r="AB32" s="25"/>
      <c r="AC32" s="25"/>
      <c r="AD32" s="25"/>
      <c r="AE32" s="25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0"/>
      <c r="R33" s="1"/>
      <c r="S33" s="1"/>
      <c r="T33" s="25"/>
      <c r="U33" s="25"/>
      <c r="V33" s="58"/>
      <c r="W33" s="58"/>
      <c r="X33" s="25"/>
      <c r="Y33" s="25"/>
      <c r="Z33" s="25"/>
      <c r="AA33" s="25"/>
      <c r="AB33" s="25"/>
      <c r="AC33" s="25"/>
      <c r="AD33" s="25"/>
      <c r="AE33" s="25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40"/>
      <c r="R34" s="1"/>
      <c r="S34" s="1"/>
      <c r="T34" s="25"/>
      <c r="U34" s="25"/>
      <c r="V34" s="58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9"/>
      <c r="N35" s="37"/>
      <c r="O35" s="25"/>
      <c r="P35" s="1"/>
      <c r="Q35" s="40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40"/>
      <c r="R36" s="1"/>
      <c r="S36" s="1"/>
      <c r="T36" s="25"/>
      <c r="U36" s="25"/>
      <c r="V36" s="58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40"/>
      <c r="R37" s="1"/>
      <c r="S37" s="1"/>
      <c r="T37" s="25"/>
      <c r="U37" s="25"/>
      <c r="V37" s="58"/>
      <c r="W37" s="58"/>
      <c r="X37" s="25"/>
      <c r="Y37" s="25"/>
      <c r="Z37" s="25"/>
      <c r="AA37" s="25"/>
      <c r="AB37" s="25"/>
      <c r="AC37" s="25"/>
      <c r="AD37" s="25"/>
      <c r="AE37" s="25"/>
      <c r="AF37" s="7"/>
      <c r="AG37" s="8"/>
      <c r="AH37" s="8"/>
      <c r="AI37" s="8"/>
      <c r="AJ37" s="8"/>
      <c r="AK37" s="60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40"/>
      <c r="R38" s="1"/>
      <c r="S38" s="1"/>
      <c r="T38" s="25"/>
      <c r="U38" s="25"/>
      <c r="V38" s="58"/>
      <c r="W38" s="58"/>
      <c r="X38" s="25"/>
      <c r="Y38" s="25"/>
      <c r="Z38" s="25"/>
      <c r="AA38" s="25"/>
      <c r="AB38" s="25"/>
      <c r="AC38" s="25"/>
      <c r="AD38" s="25"/>
      <c r="AE38" s="25"/>
      <c r="AF38" s="7"/>
      <c r="AG38" s="8"/>
      <c r="AH38" s="8"/>
      <c r="AI38" s="8"/>
      <c r="AJ38" s="8"/>
      <c r="AK38" s="60"/>
    </row>
    <row r="39" spans="1:37" ht="15" customHeight="1" x14ac:dyDescent="0.25">
      <c r="A39" s="6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58"/>
      <c r="W39" s="58"/>
      <c r="X39" s="25"/>
      <c r="Y39" s="25"/>
      <c r="Z39" s="25"/>
      <c r="AA39" s="25"/>
      <c r="AB39" s="25"/>
      <c r="AC39" s="25"/>
      <c r="AD39" s="25"/>
      <c r="AE39" s="25"/>
      <c r="AF39" s="7"/>
      <c r="AG39" s="8"/>
    </row>
    <row r="40" spans="1:37" ht="15" customHeight="1" x14ac:dyDescent="0.25">
      <c r="A40" s="6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58"/>
      <c r="W40" s="58"/>
      <c r="X40" s="25"/>
      <c r="Y40" s="25"/>
      <c r="Z40" s="25"/>
      <c r="AA40" s="25"/>
      <c r="AB40" s="25"/>
      <c r="AC40" s="25"/>
      <c r="AD40" s="25"/>
      <c r="AE40" s="25"/>
      <c r="AF40" s="7"/>
      <c r="AG40" s="8"/>
    </row>
    <row r="41" spans="1:37" ht="15" customHeight="1" x14ac:dyDescent="0.25">
      <c r="A41" s="6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58"/>
      <c r="W41" s="58"/>
      <c r="X41" s="25"/>
      <c r="Y41" s="25"/>
      <c r="Z41" s="25"/>
      <c r="AA41" s="25"/>
      <c r="AB41" s="25"/>
      <c r="AC41" s="25"/>
      <c r="AD41" s="25"/>
      <c r="AE41" s="25"/>
      <c r="AF41" s="7"/>
      <c r="AG41" s="8"/>
    </row>
    <row r="42" spans="1:37" ht="15" customHeight="1" x14ac:dyDescent="0.25">
      <c r="A42" s="6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0"/>
      <c r="R42" s="1"/>
      <c r="S42" s="1"/>
      <c r="T42" s="25"/>
      <c r="U42" s="25"/>
      <c r="V42" s="58"/>
      <c r="W42" s="58"/>
      <c r="X42" s="25"/>
      <c r="Y42" s="25"/>
      <c r="Z42" s="25"/>
      <c r="AA42" s="25"/>
      <c r="AB42" s="25"/>
      <c r="AC42" s="25"/>
      <c r="AD42" s="25"/>
      <c r="AE42" s="25"/>
      <c r="AF42" s="7"/>
      <c r="AG42" s="8"/>
    </row>
    <row r="43" spans="1:37" ht="15" customHeight="1" x14ac:dyDescent="0.25">
      <c r="A43" s="6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0"/>
      <c r="R43" s="1"/>
      <c r="S43" s="1"/>
      <c r="T43" s="25"/>
      <c r="U43" s="25"/>
      <c r="V43" s="58"/>
      <c r="W43" s="58"/>
      <c r="X43" s="25"/>
      <c r="Y43" s="25"/>
      <c r="Z43" s="25"/>
      <c r="AA43" s="25"/>
      <c r="AB43" s="25"/>
      <c r="AC43" s="25"/>
      <c r="AD43" s="25"/>
      <c r="AE43" s="25"/>
      <c r="AF43" s="7"/>
      <c r="AG43" s="8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0"/>
      <c r="R44" s="1"/>
      <c r="S44" s="1"/>
      <c r="T44" s="25"/>
      <c r="U44" s="25"/>
      <c r="V44" s="58"/>
      <c r="W44" s="58"/>
      <c r="X44" s="25"/>
      <c r="Y44" s="25"/>
      <c r="Z44" s="25"/>
      <c r="AA44" s="25"/>
      <c r="AB44" s="25"/>
      <c r="AC44" s="25"/>
      <c r="AD44" s="25"/>
      <c r="AE44" s="25"/>
      <c r="AF44" s="7"/>
      <c r="AG44" s="8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0"/>
      <c r="R45" s="1"/>
      <c r="S45" s="1"/>
      <c r="T45" s="25"/>
      <c r="U45" s="25"/>
      <c r="V45" s="58"/>
      <c r="W45" s="58"/>
      <c r="X45" s="25"/>
      <c r="Y45" s="25"/>
      <c r="Z45" s="25"/>
      <c r="AA45" s="25"/>
      <c r="AB45" s="25"/>
      <c r="AC45" s="25"/>
      <c r="AD45" s="25"/>
      <c r="AE45" s="25"/>
      <c r="AF45" s="7"/>
      <c r="AG45" s="8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0"/>
      <c r="R46" s="1"/>
      <c r="S46" s="1"/>
      <c r="T46" s="25"/>
      <c r="U46" s="25"/>
      <c r="V46" s="58"/>
      <c r="W46" s="58"/>
      <c r="X46" s="25"/>
      <c r="Y46" s="25"/>
      <c r="Z46" s="25"/>
      <c r="AA46" s="25"/>
      <c r="AB46" s="25"/>
      <c r="AC46" s="25"/>
      <c r="AD46" s="25"/>
      <c r="AE46" s="25"/>
      <c r="AF46" s="7"/>
      <c r="AG46" s="8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0"/>
      <c r="R47" s="1"/>
      <c r="S47" s="1"/>
      <c r="T47" s="25"/>
      <c r="U47" s="25"/>
      <c r="V47" s="58"/>
      <c r="W47" s="58"/>
      <c r="X47" s="25"/>
      <c r="Y47" s="25"/>
      <c r="Z47" s="25"/>
      <c r="AA47" s="25"/>
      <c r="AB47" s="25"/>
      <c r="AC47" s="25"/>
      <c r="AD47" s="25"/>
      <c r="AE47" s="25"/>
      <c r="AF47" s="7"/>
      <c r="AG47" s="8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0"/>
      <c r="R48" s="1"/>
      <c r="S48" s="1"/>
      <c r="T48" s="25"/>
      <c r="U48" s="25"/>
      <c r="V48" s="58"/>
      <c r="W48" s="58"/>
      <c r="X48" s="25"/>
      <c r="Y48" s="25"/>
      <c r="Z48" s="25"/>
      <c r="AA48" s="25"/>
      <c r="AB48" s="25"/>
      <c r="AC48" s="25"/>
      <c r="AD48" s="25"/>
      <c r="AE48" s="25"/>
      <c r="AF48" s="7"/>
      <c r="AG48" s="8"/>
    </row>
    <row r="49" spans="2:33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40"/>
      <c r="R49" s="1"/>
      <c r="S49" s="1"/>
      <c r="T49" s="25"/>
      <c r="U49" s="25"/>
      <c r="V49" s="58"/>
      <c r="W49" s="58"/>
      <c r="X49" s="25"/>
      <c r="Y49" s="25"/>
      <c r="Z49" s="25"/>
      <c r="AA49" s="25"/>
      <c r="AB49" s="25"/>
      <c r="AC49" s="25"/>
      <c r="AD49" s="25"/>
      <c r="AE49" s="25"/>
      <c r="AF49" s="7"/>
      <c r="AG49" s="8"/>
    </row>
    <row r="50" spans="2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40"/>
      <c r="R50" s="1"/>
      <c r="S50" s="1"/>
      <c r="T50" s="25"/>
      <c r="U50" s="25"/>
      <c r="V50" s="58"/>
      <c r="W50" s="58"/>
      <c r="X50" s="25"/>
      <c r="Y50" s="25"/>
      <c r="Z50" s="25"/>
      <c r="AA50" s="25"/>
      <c r="AB50" s="25"/>
      <c r="AC50" s="25"/>
      <c r="AD50" s="25"/>
      <c r="AE50" s="25"/>
      <c r="AF50" s="7"/>
      <c r="AG50" s="8"/>
    </row>
    <row r="51" spans="2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40"/>
      <c r="R51" s="1"/>
      <c r="S51" s="1"/>
      <c r="T51" s="25"/>
      <c r="U51" s="25"/>
      <c r="V51" s="58"/>
      <c r="W51" s="58"/>
      <c r="X51" s="25"/>
      <c r="Y51" s="25"/>
      <c r="Z51" s="25"/>
      <c r="AA51" s="25"/>
      <c r="AB51" s="25"/>
      <c r="AC51" s="25"/>
      <c r="AD51" s="25"/>
      <c r="AE51" s="25"/>
      <c r="AF51" s="7"/>
      <c r="AG51" s="8"/>
    </row>
    <row r="52" spans="2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62"/>
      <c r="M52" s="62"/>
      <c r="N52" s="62"/>
      <c r="O52" s="39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7"/>
      <c r="AG52" s="8"/>
    </row>
    <row r="53" spans="2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40"/>
      <c r="R53" s="1"/>
      <c r="S53" s="1"/>
      <c r="T53" s="25"/>
      <c r="U53" s="25"/>
      <c r="V53" s="58"/>
      <c r="W53" s="58"/>
      <c r="X53" s="25"/>
      <c r="Y53" s="25"/>
      <c r="Z53" s="25"/>
      <c r="AA53" s="25"/>
      <c r="AB53" s="25"/>
      <c r="AC53" s="25"/>
      <c r="AD53" s="25"/>
      <c r="AE53" s="25"/>
      <c r="AF53" s="7"/>
      <c r="AG53" s="8"/>
    </row>
    <row r="54" spans="2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62"/>
      <c r="M54" s="62"/>
      <c r="N54" s="62"/>
      <c r="O54" s="39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7"/>
      <c r="AG54" s="8"/>
    </row>
    <row r="55" spans="2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2"/>
      <c r="M55" s="62"/>
      <c r="N55" s="62"/>
      <c r="O55" s="39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7"/>
      <c r="AG55" s="8"/>
    </row>
    <row r="56" spans="2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2"/>
      <c r="M56" s="62"/>
      <c r="N56" s="62"/>
      <c r="O56" s="39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7"/>
      <c r="AG56" s="8"/>
    </row>
    <row r="57" spans="2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2"/>
      <c r="M57" s="62"/>
      <c r="N57" s="62"/>
      <c r="O57" s="39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7"/>
      <c r="AG57" s="8"/>
    </row>
    <row r="58" spans="2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2"/>
      <c r="M58" s="62"/>
      <c r="N58" s="62"/>
      <c r="O58" s="39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7"/>
      <c r="AG58" s="8"/>
    </row>
    <row r="59" spans="2:3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2"/>
      <c r="M59" s="62"/>
      <c r="N59" s="62"/>
      <c r="O59" s="39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7"/>
      <c r="AG59" s="8"/>
    </row>
    <row r="60" spans="2:3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2"/>
      <c r="M60" s="62"/>
      <c r="N60" s="62"/>
      <c r="O60" s="39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7"/>
      <c r="AG60" s="8"/>
    </row>
    <row r="61" spans="2:3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2"/>
      <c r="M61" s="62"/>
      <c r="N61" s="62"/>
      <c r="O61" s="39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7"/>
      <c r="AG61" s="8"/>
    </row>
    <row r="62" spans="2:3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2"/>
      <c r="M62" s="62"/>
      <c r="N62" s="62"/>
      <c r="O62" s="39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7"/>
      <c r="AG62" s="8"/>
    </row>
    <row r="63" spans="2:3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2"/>
      <c r="M63" s="62"/>
      <c r="N63" s="62"/>
      <c r="O63" s="39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7"/>
      <c r="AG63" s="8"/>
    </row>
    <row r="64" spans="2:3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2"/>
      <c r="M64" s="62"/>
      <c r="N64" s="62"/>
      <c r="O64" s="39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7"/>
      <c r="AG64" s="8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2"/>
      <c r="M65" s="62"/>
      <c r="N65" s="62"/>
      <c r="O65" s="39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7"/>
      <c r="AG65" s="8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2"/>
      <c r="M66" s="62"/>
      <c r="N66" s="62"/>
      <c r="O66" s="39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7"/>
      <c r="AG66" s="8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2"/>
      <c r="M67" s="62"/>
      <c r="N67" s="62"/>
      <c r="O67" s="39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7"/>
      <c r="AG67" s="8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2"/>
      <c r="M68" s="62"/>
      <c r="N68" s="62"/>
      <c r="O68" s="39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7"/>
      <c r="AG68" s="8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2"/>
      <c r="M69" s="62"/>
      <c r="N69" s="62"/>
      <c r="O69" s="39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7"/>
      <c r="AG69" s="8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2"/>
      <c r="M70" s="62"/>
      <c r="N70" s="62"/>
      <c r="O70" s="39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7"/>
      <c r="AG70" s="8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2"/>
      <c r="M71" s="62"/>
      <c r="N71" s="62"/>
      <c r="O71" s="39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7"/>
      <c r="AG71" s="8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2"/>
      <c r="M72" s="62"/>
      <c r="N72" s="62"/>
      <c r="O72" s="39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7"/>
      <c r="AG72" s="8"/>
    </row>
    <row r="73" spans="2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2"/>
      <c r="M73" s="62"/>
      <c r="N73" s="62"/>
      <c r="O73" s="39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7"/>
      <c r="AG73" s="8"/>
    </row>
    <row r="74" spans="2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2"/>
      <c r="M74" s="62"/>
      <c r="N74" s="62"/>
      <c r="O74" s="39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7"/>
      <c r="AG74" s="8"/>
    </row>
    <row r="75" spans="2:3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2"/>
      <c r="M75" s="62"/>
      <c r="N75" s="62"/>
      <c r="O75" s="39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7"/>
      <c r="AG75" s="8"/>
    </row>
    <row r="76" spans="2:3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2"/>
      <c r="M76" s="62"/>
      <c r="N76" s="62"/>
      <c r="O76" s="39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7"/>
      <c r="AG76" s="8"/>
    </row>
    <row r="77" spans="2:3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2"/>
      <c r="M77" s="62"/>
      <c r="N77" s="62"/>
      <c r="O77" s="39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7"/>
      <c r="AG77" s="8"/>
    </row>
    <row r="78" spans="2:3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2"/>
      <c r="M78" s="62"/>
      <c r="N78" s="62"/>
      <c r="O78" s="39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7"/>
      <c r="AG78" s="8"/>
    </row>
    <row r="79" spans="2:3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2"/>
      <c r="M79" s="62"/>
      <c r="N79" s="62"/>
      <c r="O79" s="39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7"/>
      <c r="AG79" s="8"/>
    </row>
    <row r="80" spans="2:33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2"/>
      <c r="M80" s="62"/>
      <c r="N80" s="62"/>
      <c r="O80" s="39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7"/>
      <c r="AG80" s="8"/>
    </row>
  </sheetData>
  <sortState ref="B12:AC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2020-09-09T19:59:43Z</dcterms:modified>
</cp:coreProperties>
</file>